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5270" windowHeight="7665" tabRatio="770"/>
  </bookViews>
  <sheets>
    <sheet name="Co-regulation" sheetId="1" r:id="rId1"/>
    <sheet name="Tenant leadership" sheetId="2" r:id="rId2"/>
    <sheet name="Access to all &amp; fairness" sheetId="3" r:id="rId3"/>
    <sheet name="Functioning structures" sheetId="6" r:id="rId4"/>
  </sheets>
  <definedNames>
    <definedName name="_xlnm.Print_Area" localSheetId="2">'Access to all &amp; fairness'!$A$1:$C$13</definedName>
    <definedName name="_xlnm.Print_Area" localSheetId="0">'Co-regulation'!$A$1:$C$20</definedName>
    <definedName name="_xlnm.Print_Area" localSheetId="3">'Functioning structures'!$A$1:$C$15</definedName>
    <definedName name="_xlnm.Print_Area" localSheetId="1">'Tenant leadership'!$A$1:$C$18</definedName>
    <definedName name="_xlnm.Print_Titles" localSheetId="0">'Co-regulation'!$1:$1</definedName>
  </definedNames>
  <calcPr calcId="125725"/>
</workbook>
</file>

<file path=xl/calcChain.xml><?xml version="1.0" encoding="utf-8"?>
<calcChain xmlns="http://schemas.openxmlformats.org/spreadsheetml/2006/main">
  <c r="A3" i="2"/>
  <c r="A11" i="1"/>
  <c r="C6" i="6"/>
  <c r="C10"/>
  <c r="C11" i="3"/>
  <c r="C2"/>
  <c r="C2" i="6"/>
  <c r="C7" i="3"/>
  <c r="C14" i="2"/>
  <c r="C10"/>
  <c r="C2"/>
  <c r="C2" i="1"/>
  <c r="C18"/>
  <c r="C10"/>
  <c r="A12"/>
  <c r="A13" l="1"/>
  <c r="A14" s="1"/>
  <c r="A15" s="1"/>
  <c r="A16" s="1"/>
  <c r="A17" s="1"/>
  <c r="A19" s="1"/>
  <c r="A20" s="1"/>
  <c r="A4" l="1"/>
  <c r="A5" l="1"/>
  <c r="A6" s="1"/>
  <c r="A7" s="1"/>
  <c r="A8" s="1"/>
  <c r="A9" s="1"/>
  <c r="A4" i="2" l="1"/>
  <c r="A5" s="1"/>
  <c r="A6" s="1"/>
  <c r="A7" s="1"/>
  <c r="A8" s="1"/>
  <c r="A9" s="1"/>
  <c r="A11" s="1"/>
  <c r="A12" s="1"/>
  <c r="A13" s="1"/>
  <c r="A15" s="1"/>
  <c r="A16" l="1"/>
  <c r="A17" s="1"/>
  <c r="A18" l="1"/>
  <c r="A3" i="3" s="1"/>
  <c r="A4" s="1"/>
  <c r="A5" s="1"/>
  <c r="A6" s="1"/>
  <c r="A8" s="1"/>
  <c r="A9" s="1"/>
  <c r="A10" s="1"/>
  <c r="A12" s="1"/>
  <c r="A13" l="1"/>
  <c r="A3" i="6" s="1"/>
  <c r="A4" s="1"/>
  <c r="A5" s="1"/>
  <c r="A7" s="1"/>
  <c r="A8" l="1"/>
  <c r="A9" s="1"/>
  <c r="A11" l="1"/>
  <c r="A12" s="1"/>
  <c r="A13" s="1"/>
  <c r="A14" s="1"/>
  <c r="A15" s="1"/>
</calcChain>
</file>

<file path=xl/sharedStrings.xml><?xml version="1.0" encoding="utf-8"?>
<sst xmlns="http://schemas.openxmlformats.org/spreadsheetml/2006/main" count="74" uniqueCount="71">
  <si>
    <t>Score</t>
  </si>
  <si>
    <t xml:space="preserve">TENANT LEADERSHIP </t>
  </si>
  <si>
    <t>Codes of conduct</t>
  </si>
  <si>
    <t>Support arrangements</t>
  </si>
  <si>
    <t>Equality, diversity &amp; fairness</t>
  </si>
  <si>
    <t>Will comprehensive scrutiny reports be produced?</t>
  </si>
  <si>
    <t>A</t>
  </si>
  <si>
    <t>B</t>
  </si>
  <si>
    <t>C</t>
  </si>
  <si>
    <t>D</t>
  </si>
  <si>
    <t>Is there a landlord-designated "complaints body" that can refer complaints to the Ombudsman?</t>
  </si>
  <si>
    <t>The tenant leaders - enthusiasm &amp; understanding</t>
  </si>
  <si>
    <t>Recruiting &amp; developing Tenant Panel members</t>
  </si>
  <si>
    <t>Access to all</t>
  </si>
  <si>
    <t>ACCESS TO ALL &amp; FAIRNESS</t>
  </si>
  <si>
    <t>Review &amp; impact assessment</t>
  </si>
  <si>
    <t>Will the panel be consulted on the landlord business plan &amp; corporate objectives?</t>
  </si>
  <si>
    <t>Can the panel influence the landlord's housing management related policies &amp; strategies?</t>
  </si>
  <si>
    <t>Will the landlord routinely report key performance and strategic housing related issues to the panel?</t>
  </si>
  <si>
    <t>Are there sufficient numbers of tenants involved in panel activities?</t>
  </si>
  <si>
    <t>Does the panel engage enthusiastically in debate?</t>
  </si>
  <si>
    <t>Are the panel aware of the regulatory standards?</t>
  </si>
  <si>
    <t>Does the panel understand how and when they can raise issues with the Ombudsman/regulator?</t>
  </si>
  <si>
    <t>Is the panel aware of how they could  work with MPs and councillors?</t>
  </si>
  <si>
    <t>Can the panel consider issues and reach conclusions independently of the landlord?</t>
  </si>
  <si>
    <t>Is the panel encouraged to challenge the landlord where it is right for them to do so?</t>
  </si>
  <si>
    <t>Are potential qualities/competences identified in the panel recruitment process?</t>
  </si>
  <si>
    <t>Are appropriate procedures in place to develop the capacity of the panel?</t>
  </si>
  <si>
    <t>Is the make up of the panel considered against diversity principles and strands?</t>
  </si>
  <si>
    <t>Does the panel cater to all landlord service-users?</t>
  </si>
  <si>
    <t>Is there a commitment to assess panel performance against diversity criteria?</t>
  </si>
  <si>
    <t>Is access to the panel publicised to all tenants?</t>
  </si>
  <si>
    <t>Are all tenants able to put themselves forward to be a panel member?</t>
  </si>
  <si>
    <t>Are the panel structures clearly defined?</t>
  </si>
  <si>
    <t>Are there terms of reference and defined objectives for all parts of the panel structure?</t>
  </si>
  <si>
    <t>Does the landlord have a strategy to train its staff on engagement with the panel?</t>
  </si>
  <si>
    <t>Is there a periodically reviewed action plan agreed between the panel and the landlord?</t>
  </si>
  <si>
    <t>Has the landlord formally set out sufficient resources to support panel operations?</t>
  </si>
  <si>
    <t>Tenant Panel Structures</t>
  </si>
  <si>
    <t>Are there enforceable codes of conduct in place for the panel?</t>
  </si>
  <si>
    <t>Will the panel consider the profile of the tenant constituency in carrying out its work?</t>
  </si>
  <si>
    <t xml:space="preserve">Does the panel aim to work constructively in partnership with the landlord? </t>
  </si>
  <si>
    <t>Will codes of conduct be enforced?</t>
  </si>
  <si>
    <t>Does the landlord enthusiastically support the panel?</t>
  </si>
  <si>
    <t xml:space="preserve">CO-REGULATION </t>
  </si>
  <si>
    <t>Will the panel be involved in shaping and monitoring the resident involvement strategy?</t>
  </si>
  <si>
    <t>FUNCTIONING STRUCTURES &amp; ADEQUATE SUPPORT</t>
  </si>
  <si>
    <t>Is there a commitment for the panel to periodically review and impact assess its structures?</t>
  </si>
  <si>
    <t>Does the panel understand how and when they can raise issues with the landlord?</t>
  </si>
  <si>
    <t>Were tenants involved in setting up the panel?</t>
  </si>
  <si>
    <t>Tenant panel development, independence &amp; challenge</t>
  </si>
  <si>
    <t>Is there an appropriate system to assess individual/collective performance of the panel?</t>
  </si>
  <si>
    <t>Involvement in decision-making and shaping services</t>
  </si>
  <si>
    <t>Monitoring &amp; scrutiny</t>
  </si>
  <si>
    <t>Complaints</t>
  </si>
  <si>
    <t>Will the landlord provide financial and value for money information to the panel?</t>
  </si>
  <si>
    <t>Will the landlord consult the panel on changes to housing management related policies?</t>
  </si>
  <si>
    <t>Can the panel monitor/scrutinise landlord performance/behaviour re. the regulatory framework?</t>
  </si>
  <si>
    <t>Is there a procedure agreed with the panel by which monitoring and scrutiny areas are decided?</t>
  </si>
  <si>
    <t>Will conflicts of interest between governance and monitoring/scrutiny functions be dealt with?</t>
  </si>
  <si>
    <t>Will monitoring and scrutiny be informed by appropriate evidence?</t>
  </si>
  <si>
    <t>Will monitoring/scrutiny reports be considered at appropriate levels in the landlord?</t>
  </si>
  <si>
    <t>Will the outcome &amp; resulting planned actions of monitoring/scrutiny exercises be fed back to tenants?</t>
  </si>
  <si>
    <t>Is there an appropriate means by which the Tenant Panel is involved in complaints?</t>
  </si>
  <si>
    <t>Will the panel have opportunity to have regular contact/dialogue with tenants of other landlords?</t>
  </si>
  <si>
    <t>Are there methods by which the panel will be accessible to all tenants?</t>
  </si>
  <si>
    <t>Will there be consideration as to whether tenants could collaborate with other tenants locally?</t>
  </si>
  <si>
    <t>Is resource allocation considered jointly by the panel and landlord?</t>
  </si>
  <si>
    <t>Does the "lead" staff member consider themselves to be accountable to the Tenant Panel?</t>
  </si>
  <si>
    <t>Has the self-assessment process been done in partnership between the panel &amp; landlord?</t>
  </si>
  <si>
    <t>Is there a means by which the panel can access the governance body and senior staff?</t>
  </si>
</sst>
</file>

<file path=xl/styles.xml><?xml version="1.0" encoding="utf-8"?>
<styleSheet xmlns="http://schemas.openxmlformats.org/spreadsheetml/2006/main">
  <fonts count="7">
    <font>
      <sz val="11"/>
      <color theme="1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b/>
      <sz val="12"/>
      <color theme="0"/>
      <name val="Century Gothic"/>
      <family val="2"/>
    </font>
    <font>
      <sz val="12"/>
      <color indexed="8"/>
      <name val="Century Gothic"/>
      <family val="2"/>
    </font>
    <font>
      <sz val="12"/>
      <name val="Century Gothic"/>
      <family val="2"/>
    </font>
    <font>
      <sz val="12"/>
      <color rgb="FF00000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2" fillId="0" borderId="1" xfId="0" applyFont="1" applyBorder="1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0" fontId="3" fillId="3" borderId="2" xfId="0" applyFont="1" applyFill="1" applyBorder="1"/>
    <xf numFmtId="0" fontId="3" fillId="3" borderId="2" xfId="0" applyFont="1" applyFill="1" applyBorder="1" applyAlignment="1">
      <alignment horizontal="center"/>
    </xf>
    <xf numFmtId="0" fontId="4" fillId="4" borderId="1" xfId="0" applyFont="1" applyFill="1" applyBorder="1"/>
    <xf numFmtId="0" fontId="3" fillId="2" borderId="3" xfId="0" applyFont="1" applyFill="1" applyBorder="1"/>
    <xf numFmtId="0" fontId="3" fillId="3" borderId="3" xfId="0" applyFont="1" applyFill="1" applyBorder="1" applyAlignment="1">
      <alignment horizontal="left"/>
    </xf>
    <xf numFmtId="0" fontId="2" fillId="0" borderId="3" xfId="0" applyFont="1" applyBorder="1"/>
    <xf numFmtId="0" fontId="3" fillId="3" borderId="3" xfId="0" applyFont="1" applyFill="1" applyBorder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/>
    <xf numFmtId="0" fontId="6" fillId="0" borderId="0" xfId="0" applyFont="1"/>
    <xf numFmtId="0" fontId="5" fillId="4" borderId="2" xfId="0" applyFont="1" applyFill="1" applyBorder="1"/>
    <xf numFmtId="0" fontId="6" fillId="0" borderId="1" xfId="0" applyFont="1" applyBorder="1"/>
    <xf numFmtId="2" fontId="3" fillId="3" borderId="2" xfId="0" applyNumberFormat="1" applyFont="1" applyFill="1" applyBorder="1" applyAlignment="1">
      <alignment horizontal="center"/>
    </xf>
    <xf numFmtId="0" fontId="6" fillId="0" borderId="4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showGridLines="0" tabSelected="1" zoomScaleNormal="100" workbookViewId="0">
      <selection activeCell="E9" sqref="E9"/>
    </sheetView>
  </sheetViews>
  <sheetFormatPr defaultRowHeight="17.25"/>
  <cols>
    <col min="1" max="1" width="5.75" style="19" customWidth="1"/>
    <col min="2" max="2" width="98.125" style="1" customWidth="1"/>
    <col min="3" max="3" width="9" style="8"/>
    <col min="4" max="16384" width="9" style="1"/>
  </cols>
  <sheetData>
    <row r="1" spans="1:3">
      <c r="A1" s="3" t="s">
        <v>6</v>
      </c>
      <c r="B1" s="13" t="s">
        <v>44</v>
      </c>
      <c r="C1" s="3" t="s">
        <v>0</v>
      </c>
    </row>
    <row r="2" spans="1:3">
      <c r="A2" s="18"/>
      <c r="B2" s="16" t="s">
        <v>52</v>
      </c>
      <c r="C2" s="9">
        <f>SUM(C3:C9)/7</f>
        <v>3</v>
      </c>
    </row>
    <row r="3" spans="1:3">
      <c r="A3" s="17">
        <v>1</v>
      </c>
      <c r="B3" s="15" t="s">
        <v>16</v>
      </c>
      <c r="C3" s="7">
        <v>3</v>
      </c>
    </row>
    <row r="4" spans="1:3">
      <c r="A4" s="17">
        <f>+A3+1</f>
        <v>2</v>
      </c>
      <c r="B4" s="15" t="s">
        <v>17</v>
      </c>
      <c r="C4" s="7">
        <v>3</v>
      </c>
    </row>
    <row r="5" spans="1:3">
      <c r="A5" s="17">
        <f>+A4+1</f>
        <v>3</v>
      </c>
      <c r="B5" s="15" t="s">
        <v>55</v>
      </c>
      <c r="C5" s="7">
        <v>3</v>
      </c>
    </row>
    <row r="6" spans="1:3">
      <c r="A6" s="17">
        <f>+A5+1</f>
        <v>4</v>
      </c>
      <c r="B6" s="15" t="s">
        <v>18</v>
      </c>
      <c r="C6" s="7">
        <v>3</v>
      </c>
    </row>
    <row r="7" spans="1:3">
      <c r="A7" s="17">
        <f t="shared" ref="A7" si="0">+A6+1</f>
        <v>5</v>
      </c>
      <c r="B7" s="15" t="s">
        <v>56</v>
      </c>
      <c r="C7" s="7">
        <v>3</v>
      </c>
    </row>
    <row r="8" spans="1:3">
      <c r="A8" s="17">
        <f>+A7+1</f>
        <v>6</v>
      </c>
      <c r="B8" s="5" t="s">
        <v>70</v>
      </c>
      <c r="C8" s="7">
        <v>3</v>
      </c>
    </row>
    <row r="9" spans="1:3">
      <c r="A9" s="17">
        <f>+A8+1</f>
        <v>7</v>
      </c>
      <c r="B9" s="26" t="s">
        <v>45</v>
      </c>
      <c r="C9" s="7">
        <v>3</v>
      </c>
    </row>
    <row r="10" spans="1:3">
      <c r="A10" s="18"/>
      <c r="B10" s="14" t="s">
        <v>53</v>
      </c>
      <c r="C10" s="9">
        <f>SUM(C11:C17)/7</f>
        <v>3</v>
      </c>
    </row>
    <row r="11" spans="1:3">
      <c r="A11" s="17">
        <f>+A9+1</f>
        <v>8</v>
      </c>
      <c r="B11" s="15" t="s">
        <v>57</v>
      </c>
      <c r="C11" s="7">
        <v>3</v>
      </c>
    </row>
    <row r="12" spans="1:3">
      <c r="A12" s="17">
        <f t="shared" ref="A12:A17" si="1">+A11+1</f>
        <v>9</v>
      </c>
      <c r="B12" s="15" t="s">
        <v>58</v>
      </c>
      <c r="C12" s="7">
        <v>3</v>
      </c>
    </row>
    <row r="13" spans="1:3">
      <c r="A13" s="17">
        <f t="shared" si="1"/>
        <v>10</v>
      </c>
      <c r="B13" s="24" t="s">
        <v>59</v>
      </c>
      <c r="C13" s="7">
        <v>3</v>
      </c>
    </row>
    <row r="14" spans="1:3">
      <c r="A14" s="17">
        <f t="shared" si="1"/>
        <v>11</v>
      </c>
      <c r="B14" s="15" t="s">
        <v>60</v>
      </c>
      <c r="C14" s="7">
        <v>3</v>
      </c>
    </row>
    <row r="15" spans="1:3">
      <c r="A15" s="17">
        <f t="shared" si="1"/>
        <v>12</v>
      </c>
      <c r="B15" s="15" t="s">
        <v>5</v>
      </c>
      <c r="C15" s="7">
        <v>3</v>
      </c>
    </row>
    <row r="16" spans="1:3">
      <c r="A16" s="17">
        <f t="shared" si="1"/>
        <v>13</v>
      </c>
      <c r="B16" s="15" t="s">
        <v>61</v>
      </c>
      <c r="C16" s="7">
        <v>3</v>
      </c>
    </row>
    <row r="17" spans="1:3">
      <c r="A17" s="17">
        <f t="shared" si="1"/>
        <v>14</v>
      </c>
      <c r="B17" s="24" t="s">
        <v>62</v>
      </c>
      <c r="C17" s="7">
        <v>3</v>
      </c>
    </row>
    <row r="18" spans="1:3">
      <c r="A18" s="18"/>
      <c r="B18" s="16" t="s">
        <v>54</v>
      </c>
      <c r="C18" s="9">
        <f>(C19+C20)/2</f>
        <v>3</v>
      </c>
    </row>
    <row r="19" spans="1:3">
      <c r="A19" s="17">
        <f>+A17+1</f>
        <v>15</v>
      </c>
      <c r="B19" s="24" t="s">
        <v>63</v>
      </c>
      <c r="C19" s="7">
        <v>3</v>
      </c>
    </row>
    <row r="20" spans="1:3">
      <c r="A20" s="17">
        <f>+A19+1</f>
        <v>16</v>
      </c>
      <c r="B20" s="15" t="s">
        <v>10</v>
      </c>
      <c r="C20" s="7">
        <v>3</v>
      </c>
    </row>
  </sheetData>
  <sheetProtection password="9B53" sheet="1" objects="1" scenarios="1"/>
  <protectedRanges>
    <protectedRange sqref="C11:C17" name="Range1"/>
    <protectedRange sqref="C19:C20" name="Range2"/>
    <protectedRange sqref="C3:C9" name="Range3"/>
  </protectedRange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&amp;C© NTO approved! and all parts of this document copyright CCH &amp; TPAS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showGridLines="0" zoomScaleNormal="100" workbookViewId="0">
      <selection activeCell="A4" sqref="A4"/>
    </sheetView>
  </sheetViews>
  <sheetFormatPr defaultRowHeight="17.25"/>
  <cols>
    <col min="1" max="1" width="5.625" style="20" customWidth="1"/>
    <col min="2" max="2" width="98.125" style="1" customWidth="1"/>
    <col min="3" max="3" width="9" style="8"/>
    <col min="4" max="16384" width="9" style="1"/>
  </cols>
  <sheetData>
    <row r="1" spans="1:3">
      <c r="A1" s="3" t="s">
        <v>7</v>
      </c>
      <c r="B1" s="2" t="s">
        <v>1</v>
      </c>
      <c r="C1" s="3" t="s">
        <v>0</v>
      </c>
    </row>
    <row r="2" spans="1:3">
      <c r="A2" s="18"/>
      <c r="B2" s="4" t="s">
        <v>11</v>
      </c>
      <c r="C2" s="9">
        <f>SUM(C3:C9)/7</f>
        <v>3</v>
      </c>
    </row>
    <row r="3" spans="1:3">
      <c r="A3" s="17">
        <f>+'Co-regulation'!A20+1</f>
        <v>17</v>
      </c>
      <c r="B3" s="24" t="s">
        <v>41</v>
      </c>
      <c r="C3" s="7">
        <v>3</v>
      </c>
    </row>
    <row r="4" spans="1:3">
      <c r="A4" s="17">
        <f>+A3+1</f>
        <v>18</v>
      </c>
      <c r="B4" s="5" t="s">
        <v>19</v>
      </c>
      <c r="C4" s="7">
        <v>3</v>
      </c>
    </row>
    <row r="5" spans="1:3">
      <c r="A5" s="17">
        <f>+A4+1</f>
        <v>19</v>
      </c>
      <c r="B5" s="5" t="s">
        <v>20</v>
      </c>
      <c r="C5" s="7">
        <v>3</v>
      </c>
    </row>
    <row r="6" spans="1:3">
      <c r="A6" s="17">
        <f>+A5+1</f>
        <v>20</v>
      </c>
      <c r="B6" s="5" t="s">
        <v>21</v>
      </c>
      <c r="C6" s="7">
        <v>3</v>
      </c>
    </row>
    <row r="7" spans="1:3">
      <c r="A7" s="17">
        <f>+A6+1</f>
        <v>21</v>
      </c>
      <c r="B7" s="5" t="s">
        <v>48</v>
      </c>
      <c r="C7" s="7">
        <v>3</v>
      </c>
    </row>
    <row r="8" spans="1:3">
      <c r="A8" s="17">
        <f t="shared" ref="A8:A9" si="0">+A7+1</f>
        <v>22</v>
      </c>
      <c r="B8" s="5" t="s">
        <v>22</v>
      </c>
      <c r="C8" s="7">
        <v>3</v>
      </c>
    </row>
    <row r="9" spans="1:3">
      <c r="A9" s="17">
        <f t="shared" si="0"/>
        <v>23</v>
      </c>
      <c r="B9" s="5" t="s">
        <v>23</v>
      </c>
      <c r="C9" s="7">
        <v>3</v>
      </c>
    </row>
    <row r="10" spans="1:3">
      <c r="A10" s="18"/>
      <c r="B10" s="6" t="s">
        <v>50</v>
      </c>
      <c r="C10" s="9">
        <f>SUM(C11:C13)/3</f>
        <v>3</v>
      </c>
    </row>
    <row r="11" spans="1:3">
      <c r="A11" s="17">
        <f>+A9+1</f>
        <v>24</v>
      </c>
      <c r="B11" s="5" t="s">
        <v>49</v>
      </c>
      <c r="C11" s="7">
        <v>3</v>
      </c>
    </row>
    <row r="12" spans="1:3">
      <c r="A12" s="17">
        <f>+A11+1</f>
        <v>25</v>
      </c>
      <c r="B12" s="5" t="s">
        <v>24</v>
      </c>
      <c r="C12" s="7">
        <v>3</v>
      </c>
    </row>
    <row r="13" spans="1:3">
      <c r="A13" s="17">
        <f>+A12+1</f>
        <v>26</v>
      </c>
      <c r="B13" s="5" t="s">
        <v>25</v>
      </c>
      <c r="C13" s="7">
        <v>3</v>
      </c>
    </row>
    <row r="14" spans="1:3">
      <c r="A14" s="18"/>
      <c r="B14" s="6" t="s">
        <v>12</v>
      </c>
      <c r="C14" s="9">
        <f>SUM(C15:C18)/4</f>
        <v>3</v>
      </c>
    </row>
    <row r="15" spans="1:3">
      <c r="A15" s="17">
        <f>+A13+1</f>
        <v>27</v>
      </c>
      <c r="B15" s="5" t="s">
        <v>26</v>
      </c>
      <c r="C15" s="7">
        <v>3</v>
      </c>
    </row>
    <row r="16" spans="1:3">
      <c r="A16" s="17">
        <f>+A15+1</f>
        <v>28</v>
      </c>
      <c r="B16" s="5" t="s">
        <v>51</v>
      </c>
      <c r="C16" s="7">
        <v>3</v>
      </c>
    </row>
    <row r="17" spans="1:3">
      <c r="A17" s="17">
        <f t="shared" ref="A17" si="1">+A16+1</f>
        <v>29</v>
      </c>
      <c r="B17" s="5" t="s">
        <v>27</v>
      </c>
      <c r="C17" s="7">
        <v>3</v>
      </c>
    </row>
    <row r="18" spans="1:3">
      <c r="A18" s="17">
        <f>+A17+1</f>
        <v>30</v>
      </c>
      <c r="B18" s="15" t="s">
        <v>64</v>
      </c>
      <c r="C18" s="7">
        <v>3</v>
      </c>
    </row>
  </sheetData>
  <sheetProtection password="9B53" sheet="1" objects="1" scenarios="1"/>
  <protectedRanges>
    <protectedRange sqref="C15:C18" name="Range3"/>
    <protectedRange sqref="C11:C13" name="Range2"/>
    <protectedRange sqref="C3:C9" name="Range1"/>
  </protectedRanges>
  <pageMargins left="0.7" right="0.7" top="0.75" bottom="0.75" header="0.3" footer="0.3"/>
  <pageSetup paperSize="9" orientation="landscape" r:id="rId1"/>
  <headerFooter>
    <oddFooter>&amp;C© NTO approved! and all parts of this document copyright CCH &amp; TPAS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C13"/>
  <sheetViews>
    <sheetView showGridLines="0" zoomScaleNormal="100" workbookViewId="0">
      <selection activeCell="B8" sqref="B8"/>
    </sheetView>
  </sheetViews>
  <sheetFormatPr defaultRowHeight="17.25"/>
  <cols>
    <col min="1" max="1" width="6.875" style="20" customWidth="1"/>
    <col min="2" max="2" width="97.5" style="1" customWidth="1"/>
    <col min="3" max="3" width="9" style="8"/>
    <col min="4" max="16384" width="9" style="1"/>
  </cols>
  <sheetData>
    <row r="1" spans="1:3">
      <c r="A1" s="3" t="s">
        <v>8</v>
      </c>
      <c r="B1" s="13" t="s">
        <v>14</v>
      </c>
      <c r="C1" s="3" t="s">
        <v>0</v>
      </c>
    </row>
    <row r="2" spans="1:3">
      <c r="A2" s="18"/>
      <c r="B2" s="14" t="s">
        <v>4</v>
      </c>
      <c r="C2" s="9">
        <f>SUM(C3:C6)/4</f>
        <v>3</v>
      </c>
    </row>
    <row r="3" spans="1:3">
      <c r="A3" s="17">
        <f>+'Tenant leadership'!A18+1</f>
        <v>31</v>
      </c>
      <c r="B3" s="15" t="s">
        <v>28</v>
      </c>
      <c r="C3" s="7">
        <v>3</v>
      </c>
    </row>
    <row r="4" spans="1:3">
      <c r="A4" s="17">
        <f>+A3+1</f>
        <v>32</v>
      </c>
      <c r="B4" s="1" t="s">
        <v>40</v>
      </c>
      <c r="C4" s="7">
        <v>3</v>
      </c>
    </row>
    <row r="5" spans="1:3">
      <c r="A5" s="17">
        <f>+A4+1</f>
        <v>33</v>
      </c>
      <c r="B5" s="5" t="s">
        <v>29</v>
      </c>
      <c r="C5" s="7">
        <v>3</v>
      </c>
    </row>
    <row r="6" spans="1:3">
      <c r="A6" s="17">
        <f>+A5+1</f>
        <v>34</v>
      </c>
      <c r="B6" s="15" t="s">
        <v>30</v>
      </c>
      <c r="C6" s="7">
        <v>3</v>
      </c>
    </row>
    <row r="7" spans="1:3">
      <c r="A7" s="18"/>
      <c r="B7" s="16" t="s">
        <v>13</v>
      </c>
      <c r="C7" s="9">
        <f>SUM(C8:C10)/3</f>
        <v>3</v>
      </c>
    </row>
    <row r="8" spans="1:3">
      <c r="A8" s="21">
        <f>+A6+1</f>
        <v>35</v>
      </c>
      <c r="B8" s="15" t="s">
        <v>31</v>
      </c>
      <c r="C8" s="7">
        <v>3</v>
      </c>
    </row>
    <row r="9" spans="1:3">
      <c r="A9" s="17">
        <f>+A8+1</f>
        <v>36</v>
      </c>
      <c r="B9" s="15" t="s">
        <v>65</v>
      </c>
      <c r="C9" s="7">
        <v>3</v>
      </c>
    </row>
    <row r="10" spans="1:3">
      <c r="A10" s="17">
        <f>+A9+1</f>
        <v>37</v>
      </c>
      <c r="B10" s="5" t="s">
        <v>32</v>
      </c>
      <c r="C10" s="7">
        <v>3</v>
      </c>
    </row>
    <row r="11" spans="1:3">
      <c r="A11" s="18"/>
      <c r="B11" s="16" t="s">
        <v>2</v>
      </c>
      <c r="C11" s="9">
        <f>SUM(C12:C13)/2</f>
        <v>3</v>
      </c>
    </row>
    <row r="12" spans="1:3">
      <c r="A12" s="17">
        <f>+A10+1</f>
        <v>38</v>
      </c>
      <c r="B12" s="15" t="s">
        <v>39</v>
      </c>
      <c r="C12" s="7">
        <v>3</v>
      </c>
    </row>
    <row r="13" spans="1:3">
      <c r="A13" s="17">
        <f>+A12+1</f>
        <v>39</v>
      </c>
      <c r="B13" s="15" t="s">
        <v>42</v>
      </c>
      <c r="C13" s="7">
        <v>3</v>
      </c>
    </row>
  </sheetData>
  <sheetProtection password="9B53" sheet="1" objects="1" scenarios="1"/>
  <protectedRanges>
    <protectedRange sqref="C8:C10" name="Range2"/>
    <protectedRange sqref="C3:C6" name="Range1"/>
    <protectedRange sqref="C12:C13" name="Range3"/>
  </protectedRanges>
  <pageMargins left="0.7" right="0.7" top="0.75" bottom="0.75" header="0.3" footer="0.3"/>
  <pageSetup paperSize="9" orientation="landscape" r:id="rId1"/>
  <headerFooter>
    <oddFooter>&amp;C© NTO approved! and all parts of this document copyright CCH &amp; TPAS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C15"/>
  <sheetViews>
    <sheetView showGridLines="0" zoomScaleNormal="100" workbookViewId="0">
      <selection activeCell="F11" sqref="F11"/>
    </sheetView>
  </sheetViews>
  <sheetFormatPr defaultRowHeight="17.25"/>
  <cols>
    <col min="1" max="1" width="6.5" style="1" customWidth="1"/>
    <col min="2" max="2" width="98.125" style="1" customWidth="1"/>
    <col min="3" max="3" width="9" style="8"/>
    <col min="4" max="16384" width="9" style="1"/>
  </cols>
  <sheetData>
    <row r="1" spans="1:3">
      <c r="A1" s="3" t="s">
        <v>9</v>
      </c>
      <c r="B1" s="2" t="s">
        <v>46</v>
      </c>
      <c r="C1" s="3" t="s">
        <v>0</v>
      </c>
    </row>
    <row r="2" spans="1:3">
      <c r="A2" s="18"/>
      <c r="B2" s="4" t="s">
        <v>38</v>
      </c>
      <c r="C2" s="9">
        <f>SUM(C3:C5)/3</f>
        <v>3</v>
      </c>
    </row>
    <row r="3" spans="1:3">
      <c r="A3" s="17">
        <f>+'Access to all &amp; fairness'!A13+1</f>
        <v>40</v>
      </c>
      <c r="B3" s="5" t="s">
        <v>33</v>
      </c>
      <c r="C3" s="7">
        <v>3</v>
      </c>
    </row>
    <row r="4" spans="1:3">
      <c r="A4" s="17">
        <f>+A3+1</f>
        <v>41</v>
      </c>
      <c r="B4" s="5" t="s">
        <v>34</v>
      </c>
      <c r="C4" s="7">
        <v>3</v>
      </c>
    </row>
    <row r="5" spans="1:3">
      <c r="A5" s="17">
        <f>+A4+1</f>
        <v>42</v>
      </c>
      <c r="B5" s="24" t="s">
        <v>66</v>
      </c>
      <c r="C5" s="7">
        <v>3</v>
      </c>
    </row>
    <row r="6" spans="1:3">
      <c r="A6" s="18"/>
      <c r="B6" s="6" t="s">
        <v>15</v>
      </c>
      <c r="C6" s="9">
        <f>SUM(C7:C9)/3</f>
        <v>3</v>
      </c>
    </row>
    <row r="7" spans="1:3">
      <c r="A7" s="22">
        <f>+A5+1</f>
        <v>43</v>
      </c>
      <c r="B7" s="23" t="s">
        <v>69</v>
      </c>
      <c r="C7" s="7">
        <v>3</v>
      </c>
    </row>
    <row r="8" spans="1:3">
      <c r="A8" s="17">
        <f>+A7+1</f>
        <v>44</v>
      </c>
      <c r="B8" s="12" t="s">
        <v>47</v>
      </c>
      <c r="C8" s="7">
        <v>3</v>
      </c>
    </row>
    <row r="9" spans="1:3">
      <c r="A9" s="17">
        <f>+A8+1</f>
        <v>45</v>
      </c>
      <c r="B9" s="5" t="s">
        <v>36</v>
      </c>
      <c r="C9" s="11">
        <v>3</v>
      </c>
    </row>
    <row r="10" spans="1:3">
      <c r="A10" s="18"/>
      <c r="B10" s="10" t="s">
        <v>3</v>
      </c>
      <c r="C10" s="27">
        <f>SUM(C11:C15)/5</f>
        <v>3</v>
      </c>
    </row>
    <row r="11" spans="1:3">
      <c r="A11" s="21">
        <f>+A9+1</f>
        <v>46</v>
      </c>
      <c r="B11" s="25" t="s">
        <v>43</v>
      </c>
      <c r="C11" s="11">
        <v>3</v>
      </c>
    </row>
    <row r="12" spans="1:3">
      <c r="A12" s="21">
        <f>+A11+1</f>
        <v>47</v>
      </c>
      <c r="B12" s="5" t="s">
        <v>37</v>
      </c>
      <c r="C12" s="11">
        <v>3</v>
      </c>
    </row>
    <row r="13" spans="1:3">
      <c r="A13" s="21">
        <f>+A12+1</f>
        <v>48</v>
      </c>
      <c r="B13" s="5" t="s">
        <v>67</v>
      </c>
      <c r="C13" s="11">
        <v>3</v>
      </c>
    </row>
    <row r="14" spans="1:3">
      <c r="A14" s="17">
        <f>+A13+1</f>
        <v>49</v>
      </c>
      <c r="B14" s="5" t="s">
        <v>35</v>
      </c>
      <c r="C14" s="7">
        <v>3</v>
      </c>
    </row>
    <row r="15" spans="1:3">
      <c r="A15" s="17">
        <f>+A14+1</f>
        <v>50</v>
      </c>
      <c r="B15" s="28" t="s">
        <v>68</v>
      </c>
      <c r="C15" s="7">
        <v>3</v>
      </c>
    </row>
  </sheetData>
  <sheetProtection password="9B53" sheet="1" objects="1" scenarios="1"/>
  <protectedRanges>
    <protectedRange sqref="C7:C9" name="Range2"/>
    <protectedRange sqref="C3:C5" name="Range1"/>
    <protectedRange sqref="C11:C15" name="Range3"/>
  </protectedRanges>
  <pageMargins left="0.7" right="0.7" top="0.75" bottom="0.75" header="0.3" footer="0.3"/>
  <pageSetup paperSize="9" orientation="landscape" r:id="rId1"/>
  <headerFooter>
    <oddFooter>&amp;C© NTO approved! and all parts of this document copyright CCH &amp; TPAS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Co-regulation</vt:lpstr>
      <vt:lpstr>Tenant leadership</vt:lpstr>
      <vt:lpstr>Access to all &amp; fairness</vt:lpstr>
      <vt:lpstr>Functioning structures</vt:lpstr>
      <vt:lpstr>'Access to all &amp; fairness'!Print_Area</vt:lpstr>
      <vt:lpstr>'Co-regulation'!Print_Area</vt:lpstr>
      <vt:lpstr>'Functioning structures'!Print_Area</vt:lpstr>
      <vt:lpstr>'Tenant leadership'!Print_Area</vt:lpstr>
      <vt:lpstr>'Co-regulation'!Print_Titles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 Bliss</dc:creator>
  <cp:lastModifiedBy>Nic Bliss</cp:lastModifiedBy>
  <cp:lastPrinted>2011-12-23T07:12:52Z</cp:lastPrinted>
  <dcterms:created xsi:type="dcterms:W3CDTF">2011-08-14T07:43:13Z</dcterms:created>
  <dcterms:modified xsi:type="dcterms:W3CDTF">2011-12-23T10:58:45Z</dcterms:modified>
</cp:coreProperties>
</file>